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18\SENA\"/>
    </mc:Choice>
  </mc:AlternateContent>
  <bookViews>
    <workbookView xWindow="240" yWindow="60" windowWidth="16605" windowHeight="8010"/>
  </bookViews>
  <sheets>
    <sheet name="Cronograma" sheetId="1" r:id="rId1"/>
  </sheets>
  <definedNames>
    <definedName name="_xlnm.Print_Area" localSheetId="0">Cronograma!$A$21:$Z$40</definedName>
  </definedNames>
  <calcPr calcId="162913"/>
</workbook>
</file>

<file path=xl/calcChain.xml><?xml version="1.0" encoding="utf-8"?>
<calcChain xmlns="http://schemas.openxmlformats.org/spreadsheetml/2006/main">
  <c r="F34" i="1" l="1"/>
  <c r="F33" i="1"/>
  <c r="F32" i="1"/>
  <c r="F31" i="1"/>
  <c r="F12" i="1" l="1"/>
  <c r="E19" i="1" l="1"/>
  <c r="G38" i="1" l="1"/>
  <c r="F38" i="1" s="1"/>
  <c r="G37" i="1"/>
  <c r="F37" i="1" s="1"/>
  <c r="F35" i="1"/>
  <c r="E40" i="1" l="1"/>
  <c r="F39" i="1"/>
  <c r="F36" i="1"/>
  <c r="G40" i="1"/>
  <c r="F40" i="1" s="1"/>
  <c r="G18" i="1"/>
  <c r="F18" i="1" s="1"/>
  <c r="G17" i="1"/>
  <c r="F16" i="1"/>
  <c r="F15" i="1"/>
  <c r="F14" i="1"/>
  <c r="F13" i="1"/>
  <c r="F11" i="1"/>
  <c r="F17" i="1" l="1"/>
  <c r="G19" i="1"/>
  <c r="F19" i="1" s="1"/>
</calcChain>
</file>

<file path=xl/sharedStrings.xml><?xml version="1.0" encoding="utf-8"?>
<sst xmlns="http://schemas.openxmlformats.org/spreadsheetml/2006/main" count="158" uniqueCount="78">
  <si>
    <t>PLAN OPERATIVO COLEGIO LA SABIDURIA MUNICIPIO DE ACACIAS</t>
  </si>
  <si>
    <t>REGIONAL:</t>
  </si>
  <si>
    <t>Meta</t>
  </si>
  <si>
    <t xml:space="preserve"> </t>
  </si>
  <si>
    <t>Orden:</t>
  </si>
  <si>
    <t>________</t>
  </si>
  <si>
    <t>CENTRO DE FORMACIÒN:</t>
  </si>
  <si>
    <t>Industria y Servicios</t>
  </si>
  <si>
    <t>Código Especialidad</t>
  </si>
  <si>
    <t>___________</t>
  </si>
  <si>
    <t xml:space="preserve">INSTRUCTOR  PARA LA TECNICA GRADO 10º </t>
  </si>
  <si>
    <t>Ficha de Caracterización</t>
  </si>
  <si>
    <t>PROGRAMA O ESTRUCTURA CURRICULAR:</t>
  </si>
  <si>
    <t>TECNICO EN ASISTENCIA ADMINISTRATIVA</t>
  </si>
  <si>
    <t>GRAFICA DE GANTT</t>
  </si>
  <si>
    <t xml:space="preserve">PERIODO ACADEMICO </t>
  </si>
  <si>
    <t>ORDEN COMP.</t>
  </si>
  <si>
    <t>CODIGO COMPETENCIA</t>
  </si>
  <si>
    <t>COMPETENCIAS</t>
  </si>
  <si>
    <t>Hrs Compet. Program. Curricular</t>
  </si>
  <si>
    <t>Porcentj. Programado</t>
  </si>
  <si>
    <t>Horas Program. estimadas</t>
  </si>
  <si>
    <t xml:space="preserve">T.  Dias .   </t>
  </si>
  <si>
    <t>Intens Horaria/Semana</t>
  </si>
  <si>
    <t>Fecha de Inicio</t>
  </si>
  <si>
    <t>Fecha de Finalización</t>
  </si>
  <si>
    <t>HORARIO                                  
  ( Lunes a Viernes )</t>
  </si>
  <si>
    <t>Acum</t>
  </si>
  <si>
    <t>D</t>
  </si>
  <si>
    <t>M</t>
  </si>
  <si>
    <t>A</t>
  </si>
  <si>
    <t>Feb</t>
  </si>
  <si>
    <t>Marz</t>
  </si>
  <si>
    <t>Abril</t>
  </si>
  <si>
    <t>May</t>
  </si>
  <si>
    <t>Juni</t>
  </si>
  <si>
    <t>Julio</t>
  </si>
  <si>
    <t>Agos</t>
  </si>
  <si>
    <t>Sept</t>
  </si>
  <si>
    <t>Oct</t>
  </si>
  <si>
    <t>Nov</t>
  </si>
  <si>
    <t>INDUCCION</t>
  </si>
  <si>
    <t xml:space="preserve">(02:30 a 05:30)                    </t>
  </si>
  <si>
    <t>Apoyar el sistema de información contable en concordancia con la normatividad.</t>
  </si>
  <si>
    <t>A.M.</t>
  </si>
  <si>
    <t>Producir los documentos que se origen de las funciones administrativas, siguiendo la norma técnica y la legislación vigente</t>
  </si>
  <si>
    <t>P.M</t>
  </si>
  <si>
    <t>Organizar la documentación teniendo en cuenta las normas legales y de la organización</t>
  </si>
  <si>
    <t>Procesar la información de acuerdo con las necesidades de la organización.</t>
  </si>
  <si>
    <t>Facilitar el servicio a los clientes internos y externos de acuerdo con las políticas de la organización</t>
  </si>
  <si>
    <t>A.M</t>
  </si>
  <si>
    <t>Organizar eventos que promuevan las relaciones empresariales, teniendo en cuenta el objeto social de la empresa.</t>
  </si>
  <si>
    <t>Promover la interacción idónea consigo mismo, con los demás y con la naturaleza en los contextos laboral y social.</t>
  </si>
  <si>
    <t>Comprender textos en inglés en forma escrita y auditiva</t>
  </si>
  <si>
    <t>sumatoria</t>
  </si>
  <si>
    <t>Lunes a Viernes</t>
  </si>
  <si>
    <t xml:space="preserve">INSTRUCTOR  PARA LA TECNICA GRADO  11º </t>
  </si>
  <si>
    <t>Aplicar en la resolución de problemas reales del sector productivo, los conocimientos, habilidades y destrezas pertinentes a las competencias del programa de formación, asumiendo estrategias y metodologías de autogestión.</t>
  </si>
  <si>
    <t xml:space="preserve">ETAPA PRODUCTIVA </t>
  </si>
  <si>
    <t>Sumatoria</t>
  </si>
  <si>
    <t>PLAN OPERATIVO COLEGIO NUESTRA SEÑORA DE LA SABIDURIA MUNICIPIO DE ACACIAS</t>
  </si>
  <si>
    <t xml:space="preserve">(09:30 a 11:30)                    </t>
  </si>
  <si>
    <t xml:space="preserve">(12:30 a 1:30)                    </t>
  </si>
  <si>
    <t xml:space="preserve">(06:30  a  8:30)                    </t>
  </si>
  <si>
    <t xml:space="preserve">(06:30 a 
1:30)                    </t>
  </si>
  <si>
    <t xml:space="preserve">(06:30 a
 1:30)                    </t>
  </si>
  <si>
    <t xml:space="preserve">10-1° </t>
  </si>
  <si>
    <t>10-2°</t>
  </si>
  <si>
    <t>2017 - 2018   A.M</t>
  </si>
  <si>
    <t>2017 - 2018  A.M</t>
  </si>
  <si>
    <t xml:space="preserve">11-1° </t>
  </si>
  <si>
    <t>11-2°</t>
  </si>
  <si>
    <t>2018 - 2019   A.M</t>
  </si>
  <si>
    <t>2018 - 2019  A.M</t>
  </si>
  <si>
    <t>*</t>
  </si>
  <si>
    <t>AÑO    2018</t>
  </si>
  <si>
    <t xml:space="preserve">P.M. </t>
  </si>
  <si>
    <t>AÑO  2018-2018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</si>
</sst>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haroni"/>
      <charset val="177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8"/>
      <name val="Aharoni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3" borderId="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1" fillId="6" borderId="0" xfId="0" applyFont="1" applyFill="1" applyBorder="1" applyAlignment="1">
      <alignment horizontal="center" vertical="top" wrapText="1"/>
    </xf>
    <xf numFmtId="9" fontId="10" fillId="6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9" fontId="6" fillId="0" borderId="32" xfId="0" applyNumberFormat="1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vertical="center"/>
    </xf>
    <xf numFmtId="0" fontId="6" fillId="0" borderId="38" xfId="0" applyFont="1" applyFill="1" applyBorder="1" applyAlignment="1">
      <alignment horizontal="right" vertical="center"/>
    </xf>
    <xf numFmtId="0" fontId="12" fillId="0" borderId="40" xfId="0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/>
    </xf>
    <xf numFmtId="0" fontId="6" fillId="0" borderId="38" xfId="0" applyFont="1" applyFill="1" applyBorder="1" applyAlignment="1">
      <alignment vertical="center"/>
    </xf>
    <xf numFmtId="0" fontId="12" fillId="0" borderId="37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6" fillId="6" borderId="32" xfId="0" applyFont="1" applyFill="1" applyBorder="1"/>
    <xf numFmtId="0" fontId="5" fillId="6" borderId="32" xfId="0" applyFont="1" applyFill="1" applyBorder="1" applyAlignment="1">
      <alignment horizontal="center" vertical="top" wrapText="1"/>
    </xf>
    <xf numFmtId="9" fontId="6" fillId="6" borderId="32" xfId="0" applyNumberFormat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5" borderId="37" xfId="0" applyFont="1" applyFill="1" applyBorder="1" applyAlignment="1"/>
    <xf numFmtId="0" fontId="6" fillId="0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37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 wrapText="1"/>
    </xf>
    <xf numFmtId="9" fontId="6" fillId="0" borderId="37" xfId="0" applyNumberFormat="1" applyFont="1" applyFill="1" applyBorder="1" applyAlignment="1">
      <alignment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6" fillId="6" borderId="3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/>
    </xf>
    <xf numFmtId="9" fontId="6" fillId="9" borderId="32" xfId="0" applyNumberFormat="1" applyFont="1" applyFill="1" applyBorder="1" applyAlignment="1">
      <alignment vertical="center"/>
    </xf>
    <xf numFmtId="0" fontId="6" fillId="9" borderId="38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9" fontId="6" fillId="9" borderId="50" xfId="0" applyNumberFormat="1" applyFont="1" applyFill="1" applyBorder="1" applyAlignment="1">
      <alignment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 wrapText="1"/>
    </xf>
    <xf numFmtId="0" fontId="9" fillId="9" borderId="49" xfId="0" applyFont="1" applyFill="1" applyBorder="1" applyAlignment="1">
      <alignment horizontal="center" vertical="center" wrapText="1"/>
    </xf>
    <xf numFmtId="0" fontId="7" fillId="9" borderId="5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vertical="center"/>
    </xf>
    <xf numFmtId="0" fontId="12" fillId="7" borderId="38" xfId="0" applyFont="1" applyFill="1" applyBorder="1" applyAlignment="1">
      <alignment vertical="center" wrapText="1"/>
    </xf>
    <xf numFmtId="0" fontId="16" fillId="7" borderId="37" xfId="0" applyFont="1" applyFill="1" applyBorder="1" applyAlignment="1">
      <alignment vertical="center"/>
    </xf>
    <xf numFmtId="0" fontId="16" fillId="4" borderId="37" xfId="0" applyFont="1" applyFill="1" applyBorder="1" applyAlignment="1">
      <alignment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4" borderId="38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2" fillId="4" borderId="38" xfId="0" applyNumberFormat="1" applyFont="1" applyFill="1" applyBorder="1" applyAlignment="1">
      <alignment horizontal="center" vertical="center" wrapText="1"/>
    </xf>
    <xf numFmtId="0" fontId="12" fillId="4" borderId="42" xfId="0" applyNumberFormat="1" applyFont="1" applyFill="1" applyBorder="1" applyAlignment="1">
      <alignment horizontal="center" vertical="center" wrapText="1"/>
    </xf>
    <xf numFmtId="0" fontId="12" fillId="4" borderId="40" xfId="0" applyNumberFormat="1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tabSelected="1" zoomScaleNormal="100" workbookViewId="0">
      <selection activeCell="M4" sqref="M4"/>
    </sheetView>
  </sheetViews>
  <sheetFormatPr baseColWidth="10" defaultRowHeight="15"/>
  <cols>
    <col min="1" max="1" width="16.7109375" customWidth="1"/>
    <col min="2" max="2" width="4.85546875" customWidth="1"/>
    <col min="4" max="4" width="25.85546875" customWidth="1"/>
    <col min="5" max="5" width="6.85546875" customWidth="1"/>
    <col min="6" max="6" width="6.42578125" customWidth="1"/>
    <col min="7" max="7" width="6" customWidth="1"/>
    <col min="8" max="8" width="6.28515625" customWidth="1"/>
    <col min="9" max="9" width="5.7109375" customWidth="1"/>
    <col min="10" max="10" width="4.5703125" customWidth="1"/>
    <col min="11" max="11" width="5.140625" customWidth="1"/>
    <col min="12" max="12" width="5.7109375" customWidth="1"/>
    <col min="13" max="14" width="4.140625" customWidth="1"/>
    <col min="15" max="15" width="5.140625" customWidth="1"/>
    <col min="16" max="16" width="9.42578125" customWidth="1"/>
    <col min="17" max="23" width="4" customWidth="1"/>
    <col min="24" max="24" width="4.7109375" customWidth="1"/>
    <col min="25" max="26" width="4" customWidth="1"/>
  </cols>
  <sheetData>
    <row r="1" spans="2:26" ht="20.25">
      <c r="B1" s="1" t="s">
        <v>60</v>
      </c>
      <c r="C1" s="2"/>
      <c r="D1" s="2"/>
      <c r="E1" s="3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>
      <c r="B2" s="5" t="s">
        <v>1</v>
      </c>
      <c r="C2" s="6"/>
      <c r="D2" s="7"/>
      <c r="E2" s="8" t="s">
        <v>2</v>
      </c>
      <c r="F2" s="8"/>
      <c r="G2" s="8"/>
      <c r="H2" s="8"/>
      <c r="I2" s="9"/>
      <c r="J2" s="9"/>
      <c r="K2" s="164"/>
      <c r="L2" s="164"/>
      <c r="M2" s="9" t="s">
        <v>3</v>
      </c>
      <c r="N2" s="9"/>
      <c r="O2" s="9"/>
      <c r="P2" s="10"/>
      <c r="Q2" s="100" t="s">
        <v>4</v>
      </c>
      <c r="R2" s="101"/>
      <c r="S2" s="101"/>
      <c r="T2" s="101"/>
      <c r="U2" s="102"/>
      <c r="V2" s="153" t="s">
        <v>5</v>
      </c>
      <c r="W2" s="153"/>
      <c r="X2" s="153"/>
      <c r="Y2" s="9"/>
      <c r="Z2" s="9"/>
    </row>
    <row r="3" spans="2:26">
      <c r="B3" s="5" t="s">
        <v>6</v>
      </c>
      <c r="C3" s="6"/>
      <c r="D3" s="7"/>
      <c r="E3" s="8" t="s">
        <v>7</v>
      </c>
      <c r="F3" s="8"/>
      <c r="G3" s="8"/>
      <c r="H3" s="8"/>
      <c r="I3" s="7"/>
      <c r="J3" s="7"/>
      <c r="K3" s="165"/>
      <c r="L3" s="165"/>
      <c r="M3" s="7"/>
      <c r="N3" s="7"/>
      <c r="O3" s="7"/>
      <c r="P3" s="11"/>
      <c r="Q3" s="166" t="s">
        <v>8</v>
      </c>
      <c r="R3" s="166"/>
      <c r="S3" s="166"/>
      <c r="T3" s="166"/>
      <c r="U3" s="166"/>
      <c r="V3" s="12" t="s">
        <v>9</v>
      </c>
      <c r="W3" s="12"/>
      <c r="X3" s="12"/>
      <c r="Y3" s="7"/>
      <c r="Z3" s="7"/>
    </row>
    <row r="4" spans="2:26">
      <c r="B4" s="5" t="s">
        <v>10</v>
      </c>
      <c r="C4" s="8"/>
      <c r="D4" s="7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13"/>
      <c r="Q4" s="166" t="s">
        <v>11</v>
      </c>
      <c r="R4" s="166"/>
      <c r="S4" s="166"/>
      <c r="T4" s="166"/>
      <c r="U4" s="166"/>
      <c r="V4" s="162" t="s">
        <v>66</v>
      </c>
      <c r="W4" s="162"/>
      <c r="X4" s="162"/>
      <c r="Y4" s="12"/>
      <c r="Z4" s="12"/>
    </row>
    <row r="5" spans="2:26">
      <c r="B5" s="14" t="s">
        <v>12</v>
      </c>
      <c r="C5" s="15"/>
      <c r="D5" s="7"/>
      <c r="E5" s="15" t="s">
        <v>13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9" t="s">
        <v>3</v>
      </c>
      <c r="U5" s="9"/>
      <c r="V5" s="162" t="s">
        <v>67</v>
      </c>
      <c r="W5" s="162"/>
      <c r="X5" s="162"/>
      <c r="Y5" s="9"/>
      <c r="Z5" s="9"/>
    </row>
    <row r="6" spans="2:26" ht="15.75" thickBot="1">
      <c r="B6" s="1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7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ht="15.75" thickBot="1">
      <c r="B7" s="167" t="s">
        <v>14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9"/>
      <c r="Q7" s="167" t="s">
        <v>15</v>
      </c>
      <c r="R7" s="168"/>
      <c r="S7" s="168"/>
      <c r="T7" s="168"/>
      <c r="U7" s="168"/>
      <c r="V7" s="168"/>
      <c r="W7" s="168"/>
      <c r="X7" s="168"/>
      <c r="Y7" s="168"/>
      <c r="Z7" s="168"/>
    </row>
    <row r="8" spans="2:26" ht="45.75" thickBot="1">
      <c r="B8" s="170" t="s">
        <v>16</v>
      </c>
      <c r="C8" s="172" t="s">
        <v>17</v>
      </c>
      <c r="D8" s="174" t="s">
        <v>18</v>
      </c>
      <c r="E8" s="174" t="s">
        <v>19</v>
      </c>
      <c r="F8" s="176" t="s">
        <v>20</v>
      </c>
      <c r="G8" s="18" t="s">
        <v>21</v>
      </c>
      <c r="H8" s="176" t="s">
        <v>22</v>
      </c>
      <c r="I8" s="178" t="s">
        <v>23</v>
      </c>
      <c r="J8" s="180" t="s">
        <v>24</v>
      </c>
      <c r="K8" s="180"/>
      <c r="L8" s="181"/>
      <c r="M8" s="182" t="s">
        <v>25</v>
      </c>
      <c r="N8" s="180"/>
      <c r="O8" s="181"/>
      <c r="P8" s="184" t="s">
        <v>26</v>
      </c>
      <c r="Q8" s="186" t="s">
        <v>75</v>
      </c>
      <c r="R8" s="187"/>
      <c r="S8" s="187"/>
      <c r="T8" s="187"/>
      <c r="U8" s="187"/>
      <c r="V8" s="187"/>
      <c r="W8" s="187"/>
      <c r="X8" s="187"/>
      <c r="Y8" s="187"/>
      <c r="Z8" s="188"/>
    </row>
    <row r="9" spans="2:26" ht="22.5" customHeight="1" thickBot="1">
      <c r="B9" s="171"/>
      <c r="C9" s="173"/>
      <c r="D9" s="175"/>
      <c r="E9" s="175"/>
      <c r="F9" s="177"/>
      <c r="G9" s="19" t="s">
        <v>27</v>
      </c>
      <c r="H9" s="177"/>
      <c r="I9" s="179"/>
      <c r="J9" s="20" t="s">
        <v>28</v>
      </c>
      <c r="K9" s="21" t="s">
        <v>29</v>
      </c>
      <c r="L9" s="22" t="s">
        <v>30</v>
      </c>
      <c r="M9" s="23" t="s">
        <v>28</v>
      </c>
      <c r="N9" s="21" t="s">
        <v>29</v>
      </c>
      <c r="O9" s="22" t="s">
        <v>30</v>
      </c>
      <c r="P9" s="185"/>
      <c r="Q9" s="24" t="s">
        <v>31</v>
      </c>
      <c r="R9" s="25" t="s">
        <v>32</v>
      </c>
      <c r="S9" s="25" t="s">
        <v>33</v>
      </c>
      <c r="T9" s="26" t="s">
        <v>34</v>
      </c>
      <c r="U9" s="26" t="s">
        <v>35</v>
      </c>
      <c r="V9" s="26" t="s">
        <v>36</v>
      </c>
      <c r="W9" s="26" t="s">
        <v>37</v>
      </c>
      <c r="X9" s="26" t="s">
        <v>38</v>
      </c>
      <c r="Y9" s="26" t="s">
        <v>39</v>
      </c>
      <c r="Z9" s="27" t="s">
        <v>40</v>
      </c>
    </row>
    <row r="10" spans="2:26" ht="27">
      <c r="B10" s="32">
        <v>1</v>
      </c>
      <c r="C10" s="60">
        <v>0</v>
      </c>
      <c r="D10" s="60" t="s">
        <v>41</v>
      </c>
      <c r="E10" s="30">
        <v>25</v>
      </c>
      <c r="F10" s="61">
        <v>1</v>
      </c>
      <c r="G10" s="62">
        <v>25</v>
      </c>
      <c r="H10" s="63">
        <v>15</v>
      </c>
      <c r="I10" s="28">
        <v>3</v>
      </c>
      <c r="J10" s="29">
        <v>12</v>
      </c>
      <c r="K10" s="30">
        <v>2</v>
      </c>
      <c r="L10" s="31">
        <v>2018</v>
      </c>
      <c r="M10" s="32">
        <v>28</v>
      </c>
      <c r="N10" s="30">
        <v>2</v>
      </c>
      <c r="O10" s="31">
        <v>2018</v>
      </c>
      <c r="P10" s="33" t="s">
        <v>42</v>
      </c>
      <c r="Q10" s="93"/>
      <c r="R10" s="147" t="s">
        <v>46</v>
      </c>
      <c r="S10" s="36"/>
      <c r="T10" s="36"/>
      <c r="U10" s="36"/>
      <c r="V10" s="36"/>
      <c r="W10" s="36"/>
      <c r="X10" s="36"/>
      <c r="Y10" s="36"/>
      <c r="Z10" s="36"/>
    </row>
    <row r="11" spans="2:26" ht="27.75" customHeight="1">
      <c r="B11" s="32">
        <v>2</v>
      </c>
      <c r="C11" s="39">
        <v>280201058</v>
      </c>
      <c r="D11" s="94" t="s">
        <v>43</v>
      </c>
      <c r="E11" s="36">
        <v>120</v>
      </c>
      <c r="F11" s="61">
        <f t="shared" ref="F11:F14" si="0">G11/E11</f>
        <v>1</v>
      </c>
      <c r="G11" s="64">
        <v>120</v>
      </c>
      <c r="H11" s="65">
        <v>50</v>
      </c>
      <c r="I11" s="34">
        <v>4</v>
      </c>
      <c r="J11" s="35">
        <v>5</v>
      </c>
      <c r="K11" s="36">
        <v>2</v>
      </c>
      <c r="L11" s="31">
        <v>2018</v>
      </c>
      <c r="M11" s="37">
        <v>15</v>
      </c>
      <c r="N11" s="36">
        <v>11</v>
      </c>
      <c r="O11" s="31">
        <v>2018</v>
      </c>
      <c r="P11" s="33" t="s">
        <v>63</v>
      </c>
      <c r="Q11" s="154" t="s">
        <v>44</v>
      </c>
      <c r="R11" s="155"/>
      <c r="S11" s="155"/>
      <c r="T11" s="155"/>
      <c r="U11" s="155"/>
      <c r="V11" s="155"/>
      <c r="W11" s="155"/>
      <c r="X11" s="155"/>
      <c r="Y11" s="155"/>
      <c r="Z11" s="156"/>
    </row>
    <row r="12" spans="2:26" ht="31.5" customHeight="1">
      <c r="B12" s="32">
        <v>3</v>
      </c>
      <c r="C12" s="68">
        <v>210601001</v>
      </c>
      <c r="D12" s="94" t="s">
        <v>45</v>
      </c>
      <c r="E12" s="36">
        <v>280</v>
      </c>
      <c r="F12" s="61">
        <f>G12/E12</f>
        <v>0.8571428571428571</v>
      </c>
      <c r="G12" s="64">
        <v>240</v>
      </c>
      <c r="H12" s="69">
        <v>40</v>
      </c>
      <c r="I12" s="34">
        <v>6</v>
      </c>
      <c r="J12" s="35">
        <v>2</v>
      </c>
      <c r="K12" s="36">
        <v>4</v>
      </c>
      <c r="L12" s="31">
        <v>2018</v>
      </c>
      <c r="M12" s="37">
        <v>15</v>
      </c>
      <c r="N12" s="36">
        <v>11</v>
      </c>
      <c r="O12" s="31">
        <v>2018</v>
      </c>
      <c r="P12" s="33" t="s">
        <v>42</v>
      </c>
      <c r="Q12" s="36"/>
      <c r="R12" s="70"/>
      <c r="S12" s="154" t="s">
        <v>46</v>
      </c>
      <c r="T12" s="155"/>
      <c r="U12" s="155"/>
      <c r="V12" s="155"/>
      <c r="W12" s="155"/>
      <c r="X12" s="155"/>
      <c r="Y12" s="155"/>
      <c r="Z12" s="156"/>
    </row>
    <row r="13" spans="2:26" ht="29.45" customHeight="1">
      <c r="B13" s="32">
        <v>4</v>
      </c>
      <c r="C13" s="36">
        <v>210601008</v>
      </c>
      <c r="D13" s="94" t="s">
        <v>47</v>
      </c>
      <c r="E13" s="36">
        <v>120</v>
      </c>
      <c r="F13" s="61">
        <f t="shared" si="0"/>
        <v>0.8</v>
      </c>
      <c r="G13" s="64">
        <v>96</v>
      </c>
      <c r="H13" s="69">
        <v>16</v>
      </c>
      <c r="I13" s="34">
        <v>6</v>
      </c>
      <c r="J13" s="38">
        <v>2</v>
      </c>
      <c r="K13" s="39">
        <v>4</v>
      </c>
      <c r="L13" s="31">
        <v>2018</v>
      </c>
      <c r="M13" s="39">
        <v>31</v>
      </c>
      <c r="N13" s="39">
        <v>5</v>
      </c>
      <c r="O13" s="31">
        <v>2018</v>
      </c>
      <c r="P13" s="33" t="s">
        <v>42</v>
      </c>
      <c r="Q13" s="71"/>
      <c r="R13" s="70"/>
      <c r="S13" s="157" t="s">
        <v>46</v>
      </c>
      <c r="T13" s="158"/>
      <c r="U13" s="72"/>
      <c r="V13" s="73"/>
      <c r="W13" s="93"/>
      <c r="X13" s="93"/>
      <c r="Y13" s="70"/>
      <c r="Z13" s="70"/>
    </row>
    <row r="14" spans="2:26" ht="30" customHeight="1">
      <c r="B14" s="32">
        <v>5</v>
      </c>
      <c r="C14" s="74">
        <v>210601011</v>
      </c>
      <c r="D14" s="94" t="s">
        <v>48</v>
      </c>
      <c r="E14" s="36">
        <v>120</v>
      </c>
      <c r="F14" s="61">
        <f t="shared" si="0"/>
        <v>0.8</v>
      </c>
      <c r="G14" s="64">
        <v>96</v>
      </c>
      <c r="H14" s="69">
        <v>16</v>
      </c>
      <c r="I14" s="34">
        <v>6</v>
      </c>
      <c r="J14" s="35">
        <v>2</v>
      </c>
      <c r="K14" s="36">
        <v>6</v>
      </c>
      <c r="L14" s="31">
        <v>2018</v>
      </c>
      <c r="M14" s="37">
        <v>31</v>
      </c>
      <c r="N14" s="36">
        <v>7</v>
      </c>
      <c r="O14" s="31">
        <v>2018</v>
      </c>
      <c r="P14" s="33" t="s">
        <v>42</v>
      </c>
      <c r="Q14" s="36"/>
      <c r="R14" s="67"/>
      <c r="S14" s="67"/>
      <c r="T14" s="70"/>
      <c r="U14" s="157" t="s">
        <v>46</v>
      </c>
      <c r="V14" s="158"/>
      <c r="W14" s="66"/>
      <c r="X14" s="75"/>
      <c r="Y14" s="70"/>
      <c r="Z14" s="70"/>
    </row>
    <row r="15" spans="2:26" ht="35.450000000000003" customHeight="1">
      <c r="B15" s="32">
        <v>6</v>
      </c>
      <c r="C15" s="39">
        <v>210601010</v>
      </c>
      <c r="D15" s="94" t="s">
        <v>49</v>
      </c>
      <c r="E15" s="36">
        <v>120</v>
      </c>
      <c r="F15" s="61">
        <f>G15/E15</f>
        <v>0.8</v>
      </c>
      <c r="G15" s="64">
        <v>96</v>
      </c>
      <c r="H15" s="69">
        <v>16</v>
      </c>
      <c r="I15" s="34">
        <v>6</v>
      </c>
      <c r="J15" s="35">
        <v>6</v>
      </c>
      <c r="K15" s="36">
        <v>8</v>
      </c>
      <c r="L15" s="31">
        <v>2018</v>
      </c>
      <c r="M15" s="37">
        <v>28</v>
      </c>
      <c r="N15" s="36">
        <v>9</v>
      </c>
      <c r="O15" s="31">
        <v>2018</v>
      </c>
      <c r="P15" s="33" t="s">
        <v>42</v>
      </c>
      <c r="Q15" s="36"/>
      <c r="R15" s="70"/>
      <c r="S15" s="70"/>
      <c r="T15" s="70"/>
      <c r="U15" s="72"/>
      <c r="V15" s="93"/>
      <c r="W15" s="157" t="s">
        <v>46</v>
      </c>
      <c r="X15" s="158"/>
      <c r="Y15" s="93"/>
      <c r="Z15" s="93"/>
    </row>
    <row r="16" spans="2:26" ht="27" customHeight="1">
      <c r="B16" s="32">
        <v>7</v>
      </c>
      <c r="C16" s="76">
        <v>210601002</v>
      </c>
      <c r="D16" s="119" t="s">
        <v>51</v>
      </c>
      <c r="E16" s="77">
        <v>120</v>
      </c>
      <c r="F16" s="61">
        <f>G16/E16</f>
        <v>0.8</v>
      </c>
      <c r="G16" s="78">
        <v>96</v>
      </c>
      <c r="H16" s="79">
        <v>16</v>
      </c>
      <c r="I16" s="40">
        <v>6</v>
      </c>
      <c r="J16" s="35">
        <v>1</v>
      </c>
      <c r="K16" s="36">
        <v>10</v>
      </c>
      <c r="L16" s="31">
        <v>2018</v>
      </c>
      <c r="M16" s="37">
        <v>23</v>
      </c>
      <c r="N16" s="36">
        <v>11</v>
      </c>
      <c r="O16" s="31">
        <v>2018</v>
      </c>
      <c r="P16" s="33" t="s">
        <v>42</v>
      </c>
      <c r="Q16" s="80"/>
      <c r="R16" s="80"/>
      <c r="S16" s="80"/>
      <c r="T16" s="80"/>
      <c r="U16" s="80"/>
      <c r="V16" s="81"/>
      <c r="W16" s="82"/>
      <c r="X16" s="82"/>
      <c r="Y16" s="157" t="s">
        <v>46</v>
      </c>
      <c r="Z16" s="158"/>
    </row>
    <row r="17" spans="2:26" ht="33" customHeight="1">
      <c r="B17" s="32">
        <v>8</v>
      </c>
      <c r="C17" s="135">
        <v>240201500</v>
      </c>
      <c r="D17" s="136" t="s">
        <v>52</v>
      </c>
      <c r="E17" s="121">
        <v>100</v>
      </c>
      <c r="F17" s="122">
        <f>G17/E17</f>
        <v>0.9</v>
      </c>
      <c r="G17" s="121">
        <f>(H17/2)*I17</f>
        <v>90</v>
      </c>
      <c r="H17" s="123">
        <v>20</v>
      </c>
      <c r="I17" s="124">
        <v>9</v>
      </c>
      <c r="J17" s="125">
        <v>1</v>
      </c>
      <c r="K17" s="121">
        <v>3</v>
      </c>
      <c r="L17" s="128">
        <v>2018</v>
      </c>
      <c r="M17" s="127">
        <v>30</v>
      </c>
      <c r="N17" s="121">
        <v>10</v>
      </c>
      <c r="O17" s="128">
        <v>2019</v>
      </c>
      <c r="P17" s="137" t="s">
        <v>61</v>
      </c>
      <c r="Q17" s="149" t="s">
        <v>72</v>
      </c>
      <c r="R17" s="150"/>
      <c r="S17" s="150"/>
      <c r="T17" s="150"/>
      <c r="U17" s="150"/>
      <c r="V17" s="150"/>
      <c r="W17" s="150"/>
      <c r="X17" s="150"/>
      <c r="Y17" s="150"/>
      <c r="Z17" s="151"/>
    </row>
    <row r="18" spans="2:26" ht="25.5" customHeight="1" thickBot="1">
      <c r="B18" s="32">
        <v>9</v>
      </c>
      <c r="C18" s="138">
        <v>240201501</v>
      </c>
      <c r="D18" s="139" t="s">
        <v>53</v>
      </c>
      <c r="E18" s="140">
        <v>180</v>
      </c>
      <c r="F18" s="122">
        <f>G18/E18</f>
        <v>0.875</v>
      </c>
      <c r="G18" s="121">
        <f>(H18/2)*I18</f>
        <v>157.5</v>
      </c>
      <c r="H18" s="123">
        <v>35</v>
      </c>
      <c r="I18" s="124">
        <v>9</v>
      </c>
      <c r="J18" s="125">
        <v>1</v>
      </c>
      <c r="K18" s="121">
        <v>3</v>
      </c>
      <c r="L18" s="128">
        <v>2018</v>
      </c>
      <c r="M18" s="127">
        <v>30</v>
      </c>
      <c r="N18" s="121">
        <v>10</v>
      </c>
      <c r="O18" s="128">
        <v>2019</v>
      </c>
      <c r="P18" s="137" t="s">
        <v>62</v>
      </c>
      <c r="Q18" s="152" t="s">
        <v>73</v>
      </c>
      <c r="R18" s="152"/>
      <c r="S18" s="152"/>
      <c r="T18" s="152"/>
      <c r="U18" s="152"/>
      <c r="V18" s="152"/>
      <c r="W18" s="152"/>
      <c r="X18" s="152"/>
      <c r="Y18" s="152"/>
      <c r="Z18" s="152"/>
    </row>
    <row r="19" spans="2:26" ht="27">
      <c r="B19" s="41"/>
      <c r="C19" s="83"/>
      <c r="D19" s="84" t="s">
        <v>54</v>
      </c>
      <c r="E19" s="41">
        <f>SUM(E10:E18)</f>
        <v>1185</v>
      </c>
      <c r="F19" s="85">
        <f>G19/E19</f>
        <v>0.85780590717299576</v>
      </c>
      <c r="G19" s="41">
        <f>SUM(G10:G18)</f>
        <v>1016.5</v>
      </c>
      <c r="H19" s="41"/>
      <c r="I19" s="41"/>
      <c r="J19" s="41"/>
      <c r="K19" s="41"/>
      <c r="L19" s="41"/>
      <c r="M19" s="41"/>
      <c r="N19" s="41"/>
      <c r="O19" s="41"/>
      <c r="P19" s="42" t="s">
        <v>55</v>
      </c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2:26" ht="15.75" thickBot="1">
      <c r="B20" s="43"/>
      <c r="C20" s="44"/>
      <c r="D20" s="45"/>
      <c r="E20" s="43"/>
      <c r="F20" s="46"/>
      <c r="G20" s="43"/>
      <c r="H20" s="43"/>
      <c r="I20" s="47"/>
      <c r="J20" s="47"/>
      <c r="K20" s="47"/>
      <c r="L20" s="47"/>
      <c r="M20" s="47"/>
      <c r="N20" s="47"/>
      <c r="O20" s="47"/>
      <c r="P20" s="48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2:26" ht="20.25">
      <c r="B21" s="1" t="s">
        <v>0</v>
      </c>
      <c r="C21" s="2"/>
      <c r="D21" s="2"/>
      <c r="E21" s="3"/>
      <c r="F21" s="4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>
      <c r="B22" s="5" t="s">
        <v>1</v>
      </c>
      <c r="C22" s="6"/>
      <c r="D22" s="7"/>
      <c r="E22" s="8" t="s">
        <v>2</v>
      </c>
      <c r="F22" s="8"/>
      <c r="G22" s="8"/>
      <c r="H22" s="8"/>
      <c r="I22" s="9"/>
      <c r="J22" s="9"/>
      <c r="K22" s="164"/>
      <c r="L22" s="164"/>
      <c r="M22" s="9" t="s">
        <v>3</v>
      </c>
      <c r="N22" s="9"/>
      <c r="O22" s="9"/>
      <c r="P22" s="10"/>
      <c r="Q22" s="100" t="s">
        <v>4</v>
      </c>
      <c r="R22" s="7"/>
      <c r="S22" s="7"/>
      <c r="T22" s="7"/>
      <c r="U22" s="9"/>
      <c r="V22" s="153" t="s">
        <v>5</v>
      </c>
      <c r="W22" s="153"/>
      <c r="X22" s="153"/>
      <c r="Y22" s="9"/>
      <c r="Z22" s="9"/>
    </row>
    <row r="23" spans="2:26">
      <c r="B23" s="5" t="s">
        <v>6</v>
      </c>
      <c r="C23" s="6"/>
      <c r="D23" s="7"/>
      <c r="E23" s="8" t="s">
        <v>7</v>
      </c>
      <c r="F23" s="8"/>
      <c r="G23" s="8"/>
      <c r="H23" s="8"/>
      <c r="I23" s="7"/>
      <c r="J23" s="7"/>
      <c r="K23" s="165"/>
      <c r="L23" s="165"/>
      <c r="M23" s="7"/>
      <c r="N23" s="7"/>
      <c r="O23" s="7"/>
      <c r="P23" s="11"/>
      <c r="Q23" s="166" t="s">
        <v>8</v>
      </c>
      <c r="R23" s="166"/>
      <c r="S23" s="166"/>
      <c r="T23" s="166"/>
      <c r="U23" s="166"/>
      <c r="V23" s="12" t="s">
        <v>9</v>
      </c>
      <c r="W23" s="12"/>
      <c r="X23" s="12"/>
      <c r="Y23" s="7"/>
      <c r="Z23" s="7"/>
    </row>
    <row r="24" spans="2:26">
      <c r="B24" s="5" t="s">
        <v>56</v>
      </c>
      <c r="C24" s="8"/>
      <c r="D24" s="7"/>
      <c r="E24" s="8"/>
      <c r="F24" s="8"/>
      <c r="G24" s="8"/>
      <c r="H24" s="8"/>
      <c r="I24" s="9"/>
      <c r="J24" s="9"/>
      <c r="K24" s="9"/>
      <c r="L24" s="9"/>
      <c r="M24" s="9"/>
      <c r="N24" s="9"/>
      <c r="O24" s="9"/>
      <c r="P24" s="13"/>
      <c r="Q24" s="166" t="s">
        <v>11</v>
      </c>
      <c r="R24" s="166"/>
      <c r="S24" s="166"/>
      <c r="T24" s="166"/>
      <c r="U24" s="166"/>
      <c r="V24" s="163" t="s">
        <v>70</v>
      </c>
      <c r="W24" s="163"/>
      <c r="X24" s="163"/>
      <c r="Y24" s="12"/>
      <c r="Z24" s="12"/>
    </row>
    <row r="25" spans="2:26">
      <c r="B25" s="14" t="s">
        <v>12</v>
      </c>
      <c r="C25" s="15"/>
      <c r="D25" s="7"/>
      <c r="E25" s="15" t="s">
        <v>13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7"/>
      <c r="R25" s="7"/>
      <c r="S25" s="7"/>
      <c r="T25" s="9" t="s">
        <v>3</v>
      </c>
      <c r="U25" s="9"/>
      <c r="V25" s="163" t="s">
        <v>71</v>
      </c>
      <c r="W25" s="163"/>
      <c r="X25" s="163"/>
      <c r="Y25" s="9"/>
      <c r="Z25" s="9"/>
    </row>
    <row r="26" spans="2:26" ht="15.75" thickBot="1">
      <c r="B26" s="1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7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2:26" ht="15.75" thickBot="1">
      <c r="B27" s="167" t="s">
        <v>14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9"/>
      <c r="Q27" s="167" t="s">
        <v>15</v>
      </c>
      <c r="R27" s="168"/>
      <c r="S27" s="168"/>
      <c r="T27" s="168"/>
      <c r="U27" s="168"/>
      <c r="V27" s="168"/>
      <c r="W27" s="168"/>
      <c r="X27" s="168"/>
      <c r="Y27" s="168"/>
      <c r="Z27" s="168"/>
    </row>
    <row r="28" spans="2:26" ht="45.75" thickBot="1">
      <c r="B28" s="170" t="s">
        <v>16</v>
      </c>
      <c r="C28" s="172" t="s">
        <v>17</v>
      </c>
      <c r="D28" s="174" t="s">
        <v>18</v>
      </c>
      <c r="E28" s="174" t="s">
        <v>19</v>
      </c>
      <c r="F28" s="176" t="s">
        <v>20</v>
      </c>
      <c r="G28" s="18" t="s">
        <v>21</v>
      </c>
      <c r="H28" s="183" t="s">
        <v>22</v>
      </c>
      <c r="I28" s="184" t="s">
        <v>23</v>
      </c>
      <c r="J28" s="180" t="s">
        <v>24</v>
      </c>
      <c r="K28" s="180"/>
      <c r="L28" s="180"/>
      <c r="M28" s="182" t="s">
        <v>25</v>
      </c>
      <c r="N28" s="180"/>
      <c r="O28" s="181"/>
      <c r="P28" s="178" t="s">
        <v>26</v>
      </c>
      <c r="Q28" s="186" t="s">
        <v>77</v>
      </c>
      <c r="R28" s="187"/>
      <c r="S28" s="187"/>
      <c r="T28" s="187"/>
      <c r="U28" s="187"/>
      <c r="V28" s="187"/>
      <c r="W28" s="187"/>
      <c r="X28" s="187"/>
      <c r="Y28" s="187"/>
      <c r="Z28" s="188"/>
    </row>
    <row r="29" spans="2:26" ht="15.75" thickBot="1">
      <c r="B29" s="171"/>
      <c r="C29" s="173"/>
      <c r="D29" s="175"/>
      <c r="E29" s="175"/>
      <c r="F29" s="177"/>
      <c r="G29" s="19" t="s">
        <v>27</v>
      </c>
      <c r="H29" s="173"/>
      <c r="I29" s="185"/>
      <c r="J29" s="20" t="s">
        <v>28</v>
      </c>
      <c r="K29" s="21" t="s">
        <v>29</v>
      </c>
      <c r="L29" s="110" t="s">
        <v>30</v>
      </c>
      <c r="M29" s="23" t="s">
        <v>28</v>
      </c>
      <c r="N29" s="21" t="s">
        <v>29</v>
      </c>
      <c r="O29" s="22" t="s">
        <v>30</v>
      </c>
      <c r="P29" s="192"/>
      <c r="Q29" s="24">
        <v>2017</v>
      </c>
      <c r="R29" s="24" t="s">
        <v>31</v>
      </c>
      <c r="S29" s="25" t="s">
        <v>32</v>
      </c>
      <c r="T29" s="25" t="s">
        <v>33</v>
      </c>
      <c r="U29" s="26" t="s">
        <v>34</v>
      </c>
      <c r="V29" s="26" t="s">
        <v>35</v>
      </c>
      <c r="W29" s="26" t="s">
        <v>36</v>
      </c>
      <c r="X29" s="26" t="s">
        <v>37</v>
      </c>
      <c r="Y29" s="26" t="s">
        <v>38</v>
      </c>
      <c r="Z29" s="26" t="s">
        <v>39</v>
      </c>
    </row>
    <row r="30" spans="2:26" ht="22.5" customHeight="1">
      <c r="B30" s="32"/>
      <c r="C30" s="144">
        <v>0</v>
      </c>
      <c r="D30" s="144" t="s">
        <v>41</v>
      </c>
      <c r="E30" s="30">
        <v>25</v>
      </c>
      <c r="F30" s="61">
        <v>1</v>
      </c>
      <c r="G30" s="62">
        <v>25</v>
      </c>
      <c r="H30" s="63">
        <v>15</v>
      </c>
      <c r="I30" s="28"/>
      <c r="J30" s="105"/>
      <c r="K30" s="51"/>
      <c r="L30" s="111"/>
      <c r="M30" s="50"/>
      <c r="N30" s="51"/>
      <c r="O30" s="52"/>
      <c r="P30" s="33" t="s">
        <v>42</v>
      </c>
      <c r="Q30" s="148" t="s">
        <v>46</v>
      </c>
      <c r="R30" s="88"/>
      <c r="S30" s="88"/>
      <c r="T30" s="88"/>
      <c r="U30" s="88"/>
      <c r="V30" s="88"/>
      <c r="W30" s="88"/>
      <c r="X30" s="88"/>
      <c r="Y30" s="88"/>
      <c r="Z30" s="88"/>
    </row>
    <row r="31" spans="2:26" ht="30" customHeight="1">
      <c r="B31" s="37"/>
      <c r="C31" s="39">
        <v>280201058</v>
      </c>
      <c r="D31" s="94" t="s">
        <v>43</v>
      </c>
      <c r="E31" s="36">
        <v>120</v>
      </c>
      <c r="F31" s="61">
        <f t="shared" ref="F31:F34" si="1">G31/E31</f>
        <v>1</v>
      </c>
      <c r="G31" s="64">
        <v>120</v>
      </c>
      <c r="H31" s="65">
        <v>50</v>
      </c>
      <c r="I31" s="53"/>
      <c r="J31" s="29"/>
      <c r="K31" s="30"/>
      <c r="L31" s="87"/>
      <c r="M31" s="32"/>
      <c r="N31" s="30"/>
      <c r="O31" s="31"/>
      <c r="P31" s="33" t="s">
        <v>42</v>
      </c>
      <c r="Q31" s="189" t="s">
        <v>50</v>
      </c>
      <c r="R31" s="190"/>
      <c r="S31" s="190"/>
      <c r="T31" s="190"/>
      <c r="U31" s="190"/>
      <c r="V31" s="190"/>
      <c r="W31" s="190"/>
      <c r="X31" s="190"/>
      <c r="Y31" s="190"/>
      <c r="Z31" s="191"/>
    </row>
    <row r="32" spans="2:26" ht="24.6" customHeight="1">
      <c r="B32" s="37"/>
      <c r="C32" s="74">
        <v>210601011</v>
      </c>
      <c r="D32" s="94" t="s">
        <v>48</v>
      </c>
      <c r="E32" s="36">
        <v>280</v>
      </c>
      <c r="F32" s="61">
        <f>G32/E32</f>
        <v>0.8571428571428571</v>
      </c>
      <c r="G32" s="64">
        <v>240</v>
      </c>
      <c r="H32" s="69">
        <v>40</v>
      </c>
      <c r="I32" s="53"/>
      <c r="J32" s="35"/>
      <c r="K32" s="36"/>
      <c r="L32" s="89"/>
      <c r="M32" s="37"/>
      <c r="N32" s="36"/>
      <c r="O32" s="54"/>
      <c r="P32" s="33" t="s">
        <v>42</v>
      </c>
      <c r="Q32" s="118" t="s">
        <v>46</v>
      </c>
      <c r="R32" s="88"/>
      <c r="S32" s="88"/>
      <c r="T32" s="88"/>
      <c r="U32" s="88"/>
      <c r="V32" s="88"/>
      <c r="W32" s="88"/>
      <c r="X32" s="88"/>
      <c r="Y32" s="88"/>
      <c r="Z32" s="88"/>
    </row>
    <row r="33" spans="2:26" ht="39" customHeight="1">
      <c r="B33" s="37"/>
      <c r="C33" s="68">
        <v>210601001</v>
      </c>
      <c r="D33" s="94" t="s">
        <v>45</v>
      </c>
      <c r="E33" s="36">
        <v>120</v>
      </c>
      <c r="F33" s="61">
        <f t="shared" ref="F33:F34" si="2">G33/E33</f>
        <v>0.8</v>
      </c>
      <c r="G33" s="64">
        <v>96</v>
      </c>
      <c r="H33" s="69">
        <v>16</v>
      </c>
      <c r="I33" s="53"/>
      <c r="J33" s="29"/>
      <c r="K33" s="30"/>
      <c r="L33" s="87"/>
      <c r="M33" s="32"/>
      <c r="N33" s="30"/>
      <c r="O33" s="31"/>
      <c r="P33" s="33" t="s">
        <v>42</v>
      </c>
      <c r="Q33" s="118" t="s">
        <v>46</v>
      </c>
      <c r="R33" s="88"/>
      <c r="S33" s="88"/>
      <c r="T33" s="88"/>
      <c r="U33" s="88"/>
      <c r="V33" s="88"/>
      <c r="W33" s="88"/>
      <c r="X33" s="88"/>
      <c r="Y33" s="88"/>
      <c r="Z33" s="88"/>
    </row>
    <row r="34" spans="2:26" ht="30.6" customHeight="1">
      <c r="B34" s="37"/>
      <c r="C34" s="36">
        <v>210601008</v>
      </c>
      <c r="D34" s="94" t="s">
        <v>47</v>
      </c>
      <c r="E34" s="36">
        <v>120</v>
      </c>
      <c r="F34" s="61">
        <f t="shared" si="2"/>
        <v>0.8</v>
      </c>
      <c r="G34" s="64">
        <v>96</v>
      </c>
      <c r="H34" s="69">
        <v>16</v>
      </c>
      <c r="I34" s="53"/>
      <c r="J34" s="38"/>
      <c r="K34" s="39"/>
      <c r="L34" s="112"/>
      <c r="M34" s="55"/>
      <c r="N34" s="39"/>
      <c r="O34" s="56"/>
      <c r="P34" s="33" t="s">
        <v>42</v>
      </c>
      <c r="Q34" s="118" t="s">
        <v>46</v>
      </c>
      <c r="R34" s="88"/>
      <c r="S34" s="88"/>
      <c r="T34" s="88"/>
      <c r="U34" s="88"/>
      <c r="V34" s="88"/>
      <c r="W34" s="88"/>
      <c r="X34" s="88"/>
      <c r="Y34" s="88"/>
      <c r="Z34" s="88"/>
    </row>
    <row r="35" spans="2:26" ht="32.450000000000003" customHeight="1">
      <c r="B35" s="37"/>
      <c r="C35" s="39">
        <v>210601010</v>
      </c>
      <c r="D35" s="94" t="s">
        <v>49</v>
      </c>
      <c r="E35" s="36">
        <v>120</v>
      </c>
      <c r="F35" s="61">
        <f t="shared" ref="F35:F40" si="3">G35/E35</f>
        <v>0.8</v>
      </c>
      <c r="G35" s="64">
        <v>96</v>
      </c>
      <c r="H35" s="89">
        <v>25</v>
      </c>
      <c r="I35" s="53">
        <v>12</v>
      </c>
      <c r="J35" s="29">
        <v>1</v>
      </c>
      <c r="K35" s="30">
        <v>2</v>
      </c>
      <c r="L35" s="87">
        <v>2018</v>
      </c>
      <c r="M35" s="32">
        <v>30</v>
      </c>
      <c r="N35" s="30">
        <v>3</v>
      </c>
      <c r="O35" s="31">
        <v>2018</v>
      </c>
      <c r="P35" s="33" t="s">
        <v>42</v>
      </c>
      <c r="Q35" s="71"/>
      <c r="R35" s="95"/>
      <c r="S35" s="145" t="s">
        <v>76</v>
      </c>
      <c r="T35" s="93"/>
      <c r="U35" s="93"/>
      <c r="V35" s="93"/>
      <c r="W35" s="88"/>
      <c r="X35" s="88"/>
      <c r="Y35" s="88"/>
      <c r="Z35" s="88"/>
    </row>
    <row r="36" spans="2:26" ht="27" customHeight="1">
      <c r="B36" s="57"/>
      <c r="C36" s="76">
        <v>210601002</v>
      </c>
      <c r="D36" s="119" t="s">
        <v>51</v>
      </c>
      <c r="E36" s="36">
        <v>120</v>
      </c>
      <c r="F36" s="61">
        <f t="shared" si="3"/>
        <v>0.8</v>
      </c>
      <c r="G36" s="64">
        <v>96</v>
      </c>
      <c r="H36" s="89">
        <v>25</v>
      </c>
      <c r="I36" s="53">
        <v>6</v>
      </c>
      <c r="J36" s="38">
        <v>1</v>
      </c>
      <c r="K36" s="39">
        <v>4</v>
      </c>
      <c r="L36" s="87">
        <v>2018</v>
      </c>
      <c r="M36" s="55">
        <v>30</v>
      </c>
      <c r="N36" s="39">
        <v>5</v>
      </c>
      <c r="O36" s="31">
        <v>2018</v>
      </c>
      <c r="P36" s="33" t="s">
        <v>42</v>
      </c>
      <c r="Q36" s="90"/>
      <c r="R36" s="146" t="s">
        <v>46</v>
      </c>
      <c r="S36" s="66"/>
      <c r="T36" s="96"/>
      <c r="U36" s="96"/>
      <c r="V36" s="90"/>
      <c r="W36" s="90"/>
      <c r="X36" s="90"/>
      <c r="Y36" s="90"/>
      <c r="Z36" s="90"/>
    </row>
    <row r="37" spans="2:26" ht="26.45" customHeight="1">
      <c r="B37" s="57"/>
      <c r="C37" s="135">
        <v>240201500</v>
      </c>
      <c r="D37" s="136" t="s">
        <v>52</v>
      </c>
      <c r="E37" s="121">
        <v>100</v>
      </c>
      <c r="F37" s="122">
        <f t="shared" si="3"/>
        <v>0.9</v>
      </c>
      <c r="G37" s="121">
        <f>(H37/2)*I37</f>
        <v>90</v>
      </c>
      <c r="H37" s="123">
        <v>20</v>
      </c>
      <c r="I37" s="124">
        <v>9</v>
      </c>
      <c r="J37" s="125">
        <v>1</v>
      </c>
      <c r="K37" s="121">
        <v>2</v>
      </c>
      <c r="L37" s="126">
        <v>2017</v>
      </c>
      <c r="M37" s="127">
        <v>30</v>
      </c>
      <c r="N37" s="121">
        <v>10</v>
      </c>
      <c r="O37" s="128">
        <v>2018</v>
      </c>
      <c r="P37" s="137" t="s">
        <v>64</v>
      </c>
      <c r="Q37" s="149" t="s">
        <v>68</v>
      </c>
      <c r="R37" s="150"/>
      <c r="S37" s="150"/>
      <c r="T37" s="150"/>
      <c r="U37" s="150"/>
      <c r="V37" s="150"/>
      <c r="W37" s="150"/>
      <c r="X37" s="150"/>
      <c r="Y37" s="150"/>
      <c r="Z37" s="151"/>
    </row>
    <row r="38" spans="2:26" ht="27" customHeight="1">
      <c r="B38" s="59"/>
      <c r="C38" s="141">
        <v>240201501</v>
      </c>
      <c r="D38" s="142" t="s">
        <v>53</v>
      </c>
      <c r="E38" s="129">
        <v>180</v>
      </c>
      <c r="F38" s="130">
        <f t="shared" si="3"/>
        <v>0.875</v>
      </c>
      <c r="G38" s="129">
        <f>(H38/2)*I38</f>
        <v>157.5</v>
      </c>
      <c r="H38" s="131">
        <v>35</v>
      </c>
      <c r="I38" s="132">
        <v>9</v>
      </c>
      <c r="J38" s="133">
        <v>1</v>
      </c>
      <c r="K38" s="129">
        <v>2</v>
      </c>
      <c r="L38" s="126">
        <v>2017</v>
      </c>
      <c r="M38" s="134">
        <v>30</v>
      </c>
      <c r="N38" s="129">
        <v>10</v>
      </c>
      <c r="O38" s="128">
        <v>2018</v>
      </c>
      <c r="P38" s="143" t="s">
        <v>65</v>
      </c>
      <c r="Q38" s="152" t="s">
        <v>69</v>
      </c>
      <c r="R38" s="152"/>
      <c r="S38" s="152"/>
      <c r="T38" s="152"/>
      <c r="U38" s="152"/>
      <c r="V38" s="152"/>
      <c r="W38" s="152"/>
      <c r="X38" s="152"/>
      <c r="Y38" s="152"/>
      <c r="Z38" s="152"/>
    </row>
    <row r="39" spans="2:26" ht="34.5" customHeight="1">
      <c r="B39" s="58"/>
      <c r="C39" s="91" t="s">
        <v>57</v>
      </c>
      <c r="D39" s="99" t="s">
        <v>58</v>
      </c>
      <c r="E39" s="98">
        <v>120</v>
      </c>
      <c r="F39" s="97">
        <f t="shared" si="3"/>
        <v>1</v>
      </c>
      <c r="G39" s="64">
        <v>120</v>
      </c>
      <c r="H39" s="103">
        <v>60</v>
      </c>
      <c r="I39" s="108">
        <v>15</v>
      </c>
      <c r="J39" s="106">
        <v>1</v>
      </c>
      <c r="K39" s="58">
        <v>6</v>
      </c>
      <c r="L39" s="87">
        <v>2018</v>
      </c>
      <c r="M39" s="57">
        <v>30</v>
      </c>
      <c r="N39" s="58">
        <v>9</v>
      </c>
      <c r="O39" s="31">
        <v>2018</v>
      </c>
      <c r="P39" s="113" t="s">
        <v>42</v>
      </c>
      <c r="Q39" s="90"/>
      <c r="R39" s="90"/>
      <c r="S39" s="90"/>
      <c r="T39" s="120" t="s">
        <v>74</v>
      </c>
      <c r="U39" s="159" t="s">
        <v>46</v>
      </c>
      <c r="V39" s="160"/>
      <c r="W39" s="160"/>
      <c r="X39" s="160"/>
      <c r="Y39" s="160"/>
      <c r="Z39" s="161"/>
    </row>
    <row r="40" spans="2:26" ht="27.75" thickBot="1">
      <c r="B40" s="41"/>
      <c r="C40" s="83"/>
      <c r="D40" s="84" t="s">
        <v>59</v>
      </c>
      <c r="E40" s="41">
        <f>SUM(E31:E38)</f>
        <v>1160</v>
      </c>
      <c r="F40" s="85">
        <f t="shared" si="3"/>
        <v>0.87629310344827582</v>
      </c>
      <c r="G40" s="41">
        <f>SUM(G30:G38)</f>
        <v>1016.5</v>
      </c>
      <c r="H40" s="104"/>
      <c r="I40" s="109"/>
      <c r="J40" s="107"/>
      <c r="K40" s="41"/>
      <c r="L40" s="104"/>
      <c r="M40" s="115"/>
      <c r="N40" s="116"/>
      <c r="O40" s="117"/>
      <c r="P40" s="114" t="s">
        <v>55</v>
      </c>
      <c r="Q40" s="86"/>
      <c r="R40" s="86"/>
      <c r="S40" s="86"/>
      <c r="T40" s="86"/>
      <c r="U40" s="98"/>
      <c r="V40" s="98"/>
      <c r="W40" s="98"/>
      <c r="X40" s="98"/>
      <c r="Y40" s="98"/>
      <c r="Z40" s="98"/>
    </row>
    <row r="41" spans="2:26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2:26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</sheetData>
  <mergeCells count="52">
    <mergeCell ref="Q8:Z8"/>
    <mergeCell ref="Q11:Z11"/>
    <mergeCell ref="M28:O28"/>
    <mergeCell ref="P28:P29"/>
    <mergeCell ref="K22:L22"/>
    <mergeCell ref="H8:H9"/>
    <mergeCell ref="I8:I9"/>
    <mergeCell ref="J8:L8"/>
    <mergeCell ref="M8:O8"/>
    <mergeCell ref="H28:H29"/>
    <mergeCell ref="K23:L23"/>
    <mergeCell ref="B27:P27"/>
    <mergeCell ref="B28:B29"/>
    <mergeCell ref="C28:C29"/>
    <mergeCell ref="D28:D29"/>
    <mergeCell ref="E28:E29"/>
    <mergeCell ref="F28:F29"/>
    <mergeCell ref="I28:I29"/>
    <mergeCell ref="J28:L28"/>
    <mergeCell ref="P8:P9"/>
    <mergeCell ref="U39:Z39"/>
    <mergeCell ref="V5:X5"/>
    <mergeCell ref="V25:X25"/>
    <mergeCell ref="K2:L2"/>
    <mergeCell ref="V2:X2"/>
    <mergeCell ref="K3:L3"/>
    <mergeCell ref="Q3:U3"/>
    <mergeCell ref="Q4:U4"/>
    <mergeCell ref="V4:X4"/>
    <mergeCell ref="B7:P7"/>
    <mergeCell ref="Q7:Z7"/>
    <mergeCell ref="B8:B9"/>
    <mergeCell ref="C8:C9"/>
    <mergeCell ref="D8:D9"/>
    <mergeCell ref="E8:E9"/>
    <mergeCell ref="F8:F9"/>
    <mergeCell ref="Q37:Z37"/>
    <mergeCell ref="Q38:Z38"/>
    <mergeCell ref="V22:X22"/>
    <mergeCell ref="S12:Z12"/>
    <mergeCell ref="S13:T13"/>
    <mergeCell ref="U14:V14"/>
    <mergeCell ref="W15:X15"/>
    <mergeCell ref="Y16:Z16"/>
    <mergeCell ref="Q23:U23"/>
    <mergeCell ref="Q24:U24"/>
    <mergeCell ref="V24:X24"/>
    <mergeCell ref="Q27:Z27"/>
    <mergeCell ref="Q28:Z28"/>
    <mergeCell ref="Q17:Z17"/>
    <mergeCell ref="Q18:Z18"/>
    <mergeCell ref="Q31:Z31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Rectoriacolsabi</cp:lastModifiedBy>
  <cp:lastPrinted>2018-02-13T16:55:18Z</cp:lastPrinted>
  <dcterms:created xsi:type="dcterms:W3CDTF">2014-05-21T13:24:19Z</dcterms:created>
  <dcterms:modified xsi:type="dcterms:W3CDTF">2018-02-15T17:13:28Z</dcterms:modified>
</cp:coreProperties>
</file>